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6" i="1" l="1"/>
  <c r="G33" i="1"/>
  <c r="G32" i="1"/>
  <c r="G35" i="1"/>
  <c r="G34" i="1"/>
  <c r="G31" i="1"/>
  <c r="H22" i="1" l="1"/>
  <c r="H21" i="1" l="1"/>
  <c r="H23" i="1" l="1"/>
  <c r="H25" i="1" s="1"/>
</calcChain>
</file>

<file path=xl/sharedStrings.xml><?xml version="1.0" encoding="utf-8"?>
<sst xmlns="http://schemas.openxmlformats.org/spreadsheetml/2006/main" count="53" uniqueCount="50">
  <si>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</si>
  <si>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</si>
  <si>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</si>
  <si>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</si>
  <si>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</si>
  <si>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</si>
  <si>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</si>
  <si>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</si>
  <si>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</si>
  <si>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</si>
  <si>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</si>
  <si>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</si>
  <si>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</si>
  <si>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</si>
  <si>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</si>
  <si>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</si>
  <si>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</si>
  <si>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</si>
  <si>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</si>
  <si>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</si>
  <si>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</si>
  <si>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</si>
  <si>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</si>
  <si>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</si>
  <si>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</si>
  <si>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</si>
  <si>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1.5.МКД- 2 этажа,2 подъезда</t>
  </si>
  <si>
    <t>1.6. Количество квартир: 16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</si>
  <si>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Дубская, ул. Юбилейная, 28</t>
  </si>
  <si>
    <t>1.4. Площадь жилых помещений-  457,2 кв.м.</t>
  </si>
  <si>
    <t>1.7. Степень износа: - 30%</t>
  </si>
  <si>
    <t>1.8. Кадастровый номер 66:11:2101001:235</t>
  </si>
  <si>
    <t>1.9. Год постройки: 1968</t>
  </si>
  <si>
    <t>д.Дубская  ул.Юбилейная,28</t>
  </si>
  <si>
    <t>замена светодиодной лампочки</t>
  </si>
  <si>
    <t>1шт.</t>
  </si>
  <si>
    <t>30.09.2020г.</t>
  </si>
  <si>
    <t>замена светодиодного светильника с датчиком на движение</t>
  </si>
  <si>
    <t>2шт.</t>
  </si>
  <si>
    <t>01.09.2021г.</t>
  </si>
  <si>
    <t>Специалист по управлению МКД:</t>
  </si>
  <si>
    <t>И.В. Дубских</t>
  </si>
  <si>
    <t>1.1. Отчётный период : 2022год.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</si>
  <si>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</si>
  <si>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</si>
  <si>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</si>
  <si>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уборка снега с шиферной крыши</t>
  </si>
  <si>
    <t>косметический ремонт подъездов</t>
  </si>
  <si>
    <t>Замена светодиодной лампочки, шт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</si>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</sst>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6" fillId="0" borderId="5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7" fillId="0" borderId="6" xfId="0" applyFont="1" applyFill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2" workbookViewId="0">
      <selection activeCell="N35" sqref="N3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17"/>
      <c r="B4" s="17"/>
      <c r="C4" s="17"/>
      <c r="D4" s="17"/>
      <c r="E4" s="17"/>
      <c r="F4" s="17"/>
      <c r="G4" s="17"/>
      <c r="H4" s="17"/>
      <c r="I4" s="17"/>
    </row>
    <row r="6" spans="1:9" x14ac:dyDescent="0.25">
      <c r="A6" s="18" t="s">
        <v>1</v>
      </c>
      <c r="B6" s="19"/>
      <c r="C6" s="19"/>
      <c r="D6" s="19"/>
      <c r="E6" s="19"/>
      <c r="F6" s="19"/>
      <c r="G6" s="19"/>
      <c r="H6" s="19"/>
      <c r="I6" s="19"/>
    </row>
    <row r="7" spans="1:9" s="6" customFormat="1" x14ac:dyDescent="0.25">
      <c r="A7" t="s">
        <v>42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29</v>
      </c>
    </row>
    <row r="11" spans="1:9" s="6" customFormat="1" x14ac:dyDescent="0.25">
      <c r="A11" t="s">
        <v>26</v>
      </c>
    </row>
    <row r="12" spans="1:9" s="6" customFormat="1" x14ac:dyDescent="0.25">
      <c r="A12" t="s">
        <v>27</v>
      </c>
    </row>
    <row r="13" spans="1:9" s="6" customFormat="1" x14ac:dyDescent="0.25">
      <c r="A13" t="s">
        <v>30</v>
      </c>
    </row>
    <row r="14" spans="1:9" s="6" customFormat="1" x14ac:dyDescent="0.25">
      <c r="A14" t="s">
        <v>31</v>
      </c>
    </row>
    <row r="15" spans="1:9" s="6" customFormat="1" x14ac:dyDescent="0.25">
      <c r="A15" t="s">
        <v>32</v>
      </c>
    </row>
    <row r="17" spans="1:9" x14ac:dyDescent="0.25">
      <c r="A17" s="20" t="s">
        <v>2</v>
      </c>
      <c r="B17" s="21"/>
      <c r="C17" s="21"/>
      <c r="D17" s="21"/>
      <c r="E17" s="21"/>
      <c r="F17" s="21"/>
      <c r="G17" s="21"/>
      <c r="H17" s="21"/>
      <c r="I17" s="21"/>
    </row>
    <row r="18" spans="1:9" ht="30" customHeight="1" x14ac:dyDescent="0.25">
      <c r="A18" s="22" t="s">
        <v>6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12" t="s">
        <v>3</v>
      </c>
      <c r="B19" s="24"/>
      <c r="C19" s="24"/>
      <c r="D19" s="24"/>
      <c r="E19" s="24"/>
      <c r="F19" s="24"/>
      <c r="G19" s="13"/>
      <c r="H19" s="14">
        <v>92679.49</v>
      </c>
      <c r="I19" s="15"/>
    </row>
    <row r="20" spans="1:9" x14ac:dyDescent="0.25">
      <c r="A20" s="12" t="s">
        <v>4</v>
      </c>
      <c r="B20" s="24"/>
      <c r="C20" s="24"/>
      <c r="D20" s="24"/>
      <c r="E20" s="24"/>
      <c r="F20" s="24"/>
      <c r="G20" s="13"/>
      <c r="H20" s="14">
        <v>85091.65</v>
      </c>
      <c r="I20" s="15"/>
    </row>
    <row r="21" spans="1:9" x14ac:dyDescent="0.25">
      <c r="A21" s="12" t="s">
        <v>15</v>
      </c>
      <c r="B21" s="24"/>
      <c r="C21" s="24"/>
      <c r="D21" s="24"/>
      <c r="E21" s="24"/>
      <c r="F21" s="24"/>
      <c r="G21" s="13"/>
      <c r="H21" s="14">
        <f>SUM(H20-H19)</f>
        <v>-7587.8400000000111</v>
      </c>
      <c r="I21" s="15"/>
    </row>
    <row r="22" spans="1:9" x14ac:dyDescent="0.25">
      <c r="A22" s="12" t="s">
        <v>5</v>
      </c>
      <c r="B22" s="24"/>
      <c r="C22" s="24"/>
      <c r="D22" s="24"/>
      <c r="E22" s="24"/>
      <c r="F22" s="24"/>
      <c r="G22" s="13"/>
      <c r="H22" s="14">
        <f>SUM(H20/H19)*100</f>
        <v>91.812816406305203</v>
      </c>
      <c r="I22" s="15"/>
    </row>
    <row r="23" spans="1:9" x14ac:dyDescent="0.25">
      <c r="A23" s="12" t="s">
        <v>43</v>
      </c>
      <c r="B23" s="24"/>
      <c r="C23" s="24"/>
      <c r="D23" s="24"/>
      <c r="E23" s="24"/>
      <c r="F23" s="24"/>
      <c r="G23" s="13"/>
      <c r="H23" s="14">
        <f>SUM(G36)</f>
        <v>89352.661999999997</v>
      </c>
      <c r="I23" s="15"/>
    </row>
    <row r="24" spans="1:9" x14ac:dyDescent="0.25">
      <c r="A24" s="12" t="s">
        <v>44</v>
      </c>
      <c r="B24" s="24"/>
      <c r="C24" s="24"/>
      <c r="D24" s="24"/>
      <c r="E24" s="24"/>
      <c r="F24" s="24"/>
      <c r="G24" s="13"/>
      <c r="H24" s="14">
        <v>156757.95000000001</v>
      </c>
      <c r="I24" s="15"/>
    </row>
    <row r="25" spans="1:9" x14ac:dyDescent="0.25">
      <c r="A25" s="12" t="s">
        <v>45</v>
      </c>
      <c r="B25" s="24"/>
      <c r="C25" s="24"/>
      <c r="D25" s="24"/>
      <c r="E25" s="24"/>
      <c r="F25" s="24"/>
      <c r="G25" s="13"/>
      <c r="H25" s="14">
        <f>SUM(H20+H24-H23)</f>
        <v>152496.93800000002</v>
      </c>
      <c r="I25" s="15"/>
    </row>
    <row r="27" spans="1:9" x14ac:dyDescent="0.25">
      <c r="A27" s="25" t="s">
        <v>7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1" t="s">
        <v>8</v>
      </c>
    </row>
    <row r="30" spans="1:9" ht="35.25" customHeight="1" x14ac:dyDescent="0.25">
      <c r="A30" s="12" t="s">
        <v>10</v>
      </c>
      <c r="B30" s="13"/>
      <c r="C30" s="12" t="s">
        <v>13</v>
      </c>
      <c r="D30" s="13"/>
      <c r="E30" s="12" t="s">
        <v>12</v>
      </c>
      <c r="F30" s="13"/>
      <c r="G30" s="12" t="s">
        <v>11</v>
      </c>
      <c r="H30" s="13"/>
      <c r="I30" s="2" t="s">
        <v>9</v>
      </c>
    </row>
    <row r="31" spans="1:9" x14ac:dyDescent="0.25">
      <c r="A31" s="12" t="s">
        <v>46</v>
      </c>
      <c r="B31" s="13"/>
      <c r="C31" s="12">
        <v>1.5</v>
      </c>
      <c r="D31" s="13"/>
      <c r="E31" s="12">
        <v>3860.8</v>
      </c>
      <c r="F31" s="13"/>
      <c r="G31" s="12">
        <f t="shared" ref="G31:G32" si="0">SUM(C31*E31)</f>
        <v>5791.2000000000007</v>
      </c>
      <c r="H31" s="13"/>
      <c r="I31" s="3">
        <v>44650</v>
      </c>
    </row>
    <row r="32" spans="1:9" x14ac:dyDescent="0.25">
      <c r="A32" s="12" t="s">
        <v>47</v>
      </c>
      <c r="B32" s="13"/>
      <c r="C32" s="12">
        <v>2</v>
      </c>
      <c r="D32" s="13"/>
      <c r="E32" s="12">
        <v>28768.5</v>
      </c>
      <c r="F32" s="13"/>
      <c r="G32" s="12">
        <f t="shared" si="0"/>
        <v>57537</v>
      </c>
      <c r="H32" s="13"/>
      <c r="I32" s="3">
        <v>44719</v>
      </c>
    </row>
    <row r="33" spans="1:9" x14ac:dyDescent="0.25">
      <c r="A33" s="12" t="s">
        <v>48</v>
      </c>
      <c r="B33" s="13"/>
      <c r="C33" s="12">
        <v>1</v>
      </c>
      <c r="D33" s="13"/>
      <c r="E33" s="12">
        <v>370.97</v>
      </c>
      <c r="F33" s="13"/>
      <c r="G33" s="12">
        <f t="shared" ref="G33" si="1">SUM(C33*E33)</f>
        <v>370.97</v>
      </c>
      <c r="H33" s="13"/>
      <c r="I33" s="3">
        <v>44858</v>
      </c>
    </row>
    <row r="34" spans="1:9" x14ac:dyDescent="0.25">
      <c r="A34" s="12" t="s">
        <v>22</v>
      </c>
      <c r="B34" s="13"/>
      <c r="C34" s="28" t="s">
        <v>21</v>
      </c>
      <c r="D34" s="29"/>
      <c r="E34" s="26">
        <v>4.43</v>
      </c>
      <c r="F34" s="27"/>
      <c r="G34" s="14">
        <f>SUM(E34*457.2*7)</f>
        <v>14177.771999999997</v>
      </c>
      <c r="H34" s="15"/>
      <c r="I34" s="4">
        <v>2022</v>
      </c>
    </row>
    <row r="35" spans="1:9" x14ac:dyDescent="0.25">
      <c r="A35" s="12" t="s">
        <v>23</v>
      </c>
      <c r="B35" s="13"/>
      <c r="C35" s="28" t="s">
        <v>21</v>
      </c>
      <c r="D35" s="29"/>
      <c r="E35" s="26">
        <v>5.0199999999999996</v>
      </c>
      <c r="F35" s="27"/>
      <c r="G35" s="14">
        <f>SUM(E35*457.2*5)</f>
        <v>11475.72</v>
      </c>
      <c r="H35" s="15"/>
      <c r="I35" s="4">
        <v>2022</v>
      </c>
    </row>
    <row r="36" spans="1:9" x14ac:dyDescent="0.25">
      <c r="A36" s="12" t="s">
        <v>14</v>
      </c>
      <c r="B36" s="13"/>
      <c r="C36" s="12"/>
      <c r="D36" s="13"/>
      <c r="E36" s="12"/>
      <c r="F36" s="13"/>
      <c r="G36" s="14">
        <f>SUM(G31:H35)</f>
        <v>89352.661999999997</v>
      </c>
      <c r="H36" s="15"/>
      <c r="I36" s="4"/>
    </row>
    <row r="37" spans="1:9" x14ac:dyDescent="0.25">
      <c r="G37" s="5"/>
      <c r="H37" s="5"/>
    </row>
    <row r="38" spans="1:9" x14ac:dyDescent="0.25">
      <c r="B38" t="s">
        <v>40</v>
      </c>
      <c r="C38" t="s">
        <v>41</v>
      </c>
    </row>
    <row r="39" spans="1:9" x14ac:dyDescent="0.25">
      <c r="B39" t="s">
        <v>49</v>
      </c>
    </row>
    <row r="41" spans="1:9" x14ac:dyDescent="0.25">
      <c r="B41" t="s">
        <v>16</v>
      </c>
      <c r="C41" t="s">
        <v>17</v>
      </c>
    </row>
    <row r="42" spans="1:9" x14ac:dyDescent="0.25">
      <c r="B42" t="s">
        <v>49</v>
      </c>
    </row>
    <row r="44" spans="1:9" x14ac:dyDescent="0.25">
      <c r="B44" t="s">
        <v>18</v>
      </c>
      <c r="C44" t="s">
        <v>19</v>
      </c>
    </row>
    <row r="45" spans="1:9" x14ac:dyDescent="0.25">
      <c r="B45" t="s">
        <v>20</v>
      </c>
    </row>
  </sheetData>
  <mergeCells count="48">
    <mergeCell ref="G35:H35"/>
    <mergeCell ref="E35:F35"/>
    <mergeCell ref="C35:D35"/>
    <mergeCell ref="A35:B35"/>
    <mergeCell ref="A34:B34"/>
    <mergeCell ref="C34:D34"/>
    <mergeCell ref="E34:F34"/>
    <mergeCell ref="G34:H34"/>
    <mergeCell ref="A27:I27"/>
    <mergeCell ref="A30:B30"/>
    <mergeCell ref="C30:D30"/>
    <mergeCell ref="E30:F30"/>
    <mergeCell ref="G30:H30"/>
    <mergeCell ref="H24:I24"/>
    <mergeCell ref="H25:I25"/>
    <mergeCell ref="A20:G20"/>
    <mergeCell ref="H20:I20"/>
    <mergeCell ref="A19:G19"/>
    <mergeCell ref="A21:G21"/>
    <mergeCell ref="A22:G22"/>
    <mergeCell ref="A36:B36"/>
    <mergeCell ref="C36:D36"/>
    <mergeCell ref="E36:F36"/>
    <mergeCell ref="G36:H36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A33:B33"/>
    <mergeCell ref="C33:D33"/>
    <mergeCell ref="E33:F33"/>
    <mergeCell ref="G33:H33"/>
    <mergeCell ref="A31:B31"/>
    <mergeCell ref="C31:D31"/>
    <mergeCell ref="E31:F31"/>
    <mergeCell ref="G31:H31"/>
    <mergeCell ref="A32:B32"/>
    <mergeCell ref="C32:D32"/>
    <mergeCell ref="E32:F32"/>
    <mergeCell ref="G32:H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" sqref="C1:C1048576"/>
    </sheetView>
  </sheetViews>
  <sheetFormatPr defaultRowHeight="15" x14ac:dyDescent="0.25"/>
  <cols>
    <col min="2" max="2" width="36.140625" customWidth="1"/>
  </cols>
  <sheetData>
    <row r="1" spans="1:6" ht="15.75" thickBot="1" x14ac:dyDescent="0.3">
      <c r="A1" s="7"/>
      <c r="B1" s="8"/>
      <c r="C1" s="9"/>
      <c r="D1" s="9"/>
      <c r="E1" s="9"/>
      <c r="F1" s="10"/>
    </row>
    <row r="2" spans="1:6" ht="15.75" thickBot="1" x14ac:dyDescent="0.3">
      <c r="A2" s="7" t="s">
        <v>33</v>
      </c>
      <c r="B2" s="8" t="s">
        <v>34</v>
      </c>
      <c r="C2" s="9">
        <v>159</v>
      </c>
      <c r="D2" s="9" t="s">
        <v>35</v>
      </c>
      <c r="E2" s="9">
        <v>159</v>
      </c>
      <c r="F2" s="10" t="s">
        <v>36</v>
      </c>
    </row>
    <row r="3" spans="1:6" ht="15.75" thickBot="1" x14ac:dyDescent="0.3">
      <c r="A3" s="7" t="s">
        <v>33</v>
      </c>
      <c r="B3" s="8" t="s">
        <v>37</v>
      </c>
      <c r="C3" s="9">
        <v>8082</v>
      </c>
      <c r="D3" s="9" t="s">
        <v>38</v>
      </c>
      <c r="E3" s="9">
        <v>4041</v>
      </c>
      <c r="F3" s="10" t="s">
        <v>39</v>
      </c>
    </row>
    <row r="4" spans="1:6" ht="15.75" thickBot="1" x14ac:dyDescent="0.3">
      <c r="A4" s="7"/>
      <c r="B4" s="11"/>
      <c r="C4" s="9"/>
      <c r="D4" s="9"/>
      <c r="E4" s="9"/>
      <c r="F4" s="10"/>
    </row>
    <row r="5" spans="1:6" ht="15.75" thickBot="1" x14ac:dyDescent="0.3">
      <c r="A5" s="7"/>
      <c r="B5" s="8"/>
      <c r="C5" s="9"/>
      <c r="D5" s="9"/>
      <c r="E5" s="9"/>
      <c r="F5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2023-01-26T08:01:06Z</dcterms:modified>
</cp:coreProperties>
</file>